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746\Google Drive\PROMAKO\Marketing Hooks\Calculators\"/>
    </mc:Choice>
  </mc:AlternateContent>
  <xr:revisionPtr revIDLastSave="0" documentId="13_ncr:1_{24EFF858-073A-40F5-9874-212566C36CFC}" xr6:coauthVersionLast="46" xr6:coauthVersionMax="46" xr10:uidLastSave="{00000000-0000-0000-0000-000000000000}"/>
  <bookViews>
    <workbookView xWindow="-120" yWindow="-120" windowWidth="20730" windowHeight="11310" activeTab="1" xr2:uid="{2A7BE028-4EEF-4F77-88BD-84257143A8A6}"/>
  </bookViews>
  <sheets>
    <sheet name="Cover" sheetId="2" r:id="rId1"/>
    <sheet name="Analysis" sheetId="1" r:id="rId2"/>
    <sheet name="Sheet1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8" i="1" l="1"/>
  <c r="M34" i="1"/>
  <c r="D13" i="1" s="1"/>
  <c r="G14" i="1"/>
  <c r="G45" i="1"/>
  <c r="G46" i="1" l="1"/>
  <c r="G47" i="1" s="1"/>
  <c r="D12" i="1" s="1"/>
  <c r="G13" i="1" l="1"/>
  <c r="G12" i="1"/>
  <c r="F10" i="1"/>
  <c r="D9" i="1"/>
  <c r="F9" i="1" s="1"/>
  <c r="F8" i="1" l="1"/>
  <c r="G8" i="1"/>
  <c r="G15" i="1" s="1"/>
  <c r="D11" i="1"/>
  <c r="F11" i="1" s="1"/>
  <c r="G18" i="1" l="1"/>
  <c r="F15" i="1"/>
  <c r="D15" i="1"/>
  <c r="F16" i="1" l="1"/>
  <c r="F18" i="1" s="1"/>
  <c r="D18" i="1" l="1"/>
  <c r="F22" i="1" l="1"/>
  <c r="F21" i="1"/>
  <c r="F23" i="1"/>
  <c r="G23" i="1" l="1"/>
  <c r="M23" i="1"/>
  <c r="G21" i="1"/>
  <c r="M21" i="1"/>
  <c r="G22" i="1"/>
  <c r="M22" i="1"/>
</calcChain>
</file>

<file path=xl/sharedStrings.xml><?xml version="1.0" encoding="utf-8"?>
<sst xmlns="http://schemas.openxmlformats.org/spreadsheetml/2006/main" count="76" uniqueCount="67">
  <si>
    <t>Legal Fees</t>
  </si>
  <si>
    <t>https://www.dibiz.com/jasim</t>
  </si>
  <si>
    <t>Disclaimer</t>
  </si>
  <si>
    <t>The number used in this analysis are thumb-rule based for indicative purposes only and are to be validated.</t>
  </si>
  <si>
    <t>This is just a tool to facilitate analysis. It is the user's responsibility to validate the authenticity of the numbers. PROMAKO shall not bear any responsibillity.</t>
  </si>
  <si>
    <t>Negotiated Purchase Price</t>
  </si>
  <si>
    <t>Interest Only</t>
  </si>
  <si>
    <t>Principal Repayment</t>
  </si>
  <si>
    <t>Analysing a Potential Refurb &amp; Flip Opportunity</t>
  </si>
  <si>
    <t>Sl. No.</t>
  </si>
  <si>
    <t>Description</t>
  </si>
  <si>
    <t>Amount</t>
  </si>
  <si>
    <t>Cash-in</t>
  </si>
  <si>
    <t>Bridge</t>
  </si>
  <si>
    <t>Purchase Price</t>
  </si>
  <si>
    <t>SDLT (@3%)*</t>
  </si>
  <si>
    <t>Comments</t>
  </si>
  <si>
    <t>Cash-in 25% &amp; Bridge 75%</t>
  </si>
  <si>
    <t>Refurb Cost</t>
  </si>
  <si>
    <t>Sourcing Fee (@2%)</t>
  </si>
  <si>
    <t>Professional Fees</t>
  </si>
  <si>
    <t>Marketing Fees</t>
  </si>
  <si>
    <t>Check gov.uk website for actual SDLT</t>
  </si>
  <si>
    <t>Sub-total</t>
  </si>
  <si>
    <t>Interest on Cash-in</t>
  </si>
  <si>
    <t>Interets on Bridge</t>
  </si>
  <si>
    <t>Interest @5% for 6months</t>
  </si>
  <si>
    <t>Interest @8% for 6months</t>
  </si>
  <si>
    <t xml:space="preserve">Total </t>
  </si>
  <si>
    <t xml:space="preserve">Asking Price </t>
  </si>
  <si>
    <t>&lt;Insert Address&gt;</t>
  </si>
  <si>
    <t>Demolition</t>
  </si>
  <si>
    <t>Skip</t>
  </si>
  <si>
    <t>Steel Work</t>
  </si>
  <si>
    <t>Extension (Permitted Development)</t>
  </si>
  <si>
    <t>Partition Walls</t>
  </si>
  <si>
    <t>First Fix Electrical</t>
  </si>
  <si>
    <t>First fix Plumbing</t>
  </si>
  <si>
    <t>En-suites</t>
  </si>
  <si>
    <t>Skimming</t>
  </si>
  <si>
    <t>Painting</t>
  </si>
  <si>
    <t>Fire doors + External Doors</t>
  </si>
  <si>
    <t xml:space="preserve">Electric second fit(smoke alarm, lighting, etc)  </t>
  </si>
  <si>
    <t>Plumbing second fit (boiler, radiator, storage tank)</t>
  </si>
  <si>
    <t>Flooring</t>
  </si>
  <si>
    <t>Kitchen</t>
  </si>
  <si>
    <t>White goods</t>
  </si>
  <si>
    <t>Final cleanup</t>
  </si>
  <si>
    <t>Add: PM Fees (@ 10%)</t>
  </si>
  <si>
    <t>Building &amp; Structural Survey</t>
  </si>
  <si>
    <t>Detailed Architecture</t>
  </si>
  <si>
    <t>Planning</t>
  </si>
  <si>
    <t>Structural Detailing</t>
  </si>
  <si>
    <t>Building Regulations</t>
  </si>
  <si>
    <t>Party-Wall Surveyor</t>
  </si>
  <si>
    <t>Valuation Surveyor for Re-finance</t>
  </si>
  <si>
    <t>Total</t>
  </si>
  <si>
    <t>Profit</t>
  </si>
  <si>
    <t>GDV</t>
  </si>
  <si>
    <t>Pessimistic</t>
  </si>
  <si>
    <t>Realistic</t>
  </si>
  <si>
    <t>Optimistic</t>
  </si>
  <si>
    <t>% of Cash-in</t>
  </si>
  <si>
    <t xml:space="preserve">£1250 - £1500 </t>
  </si>
  <si>
    <t>1% - 2% of GDV</t>
  </si>
  <si>
    <t>&lt;Insert Link to the Listing&gt;</t>
  </si>
  <si>
    <t>Should be &gt; 25% ideally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</si>
</sst>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_-&quot;£&quot;* #,##0.00_-;\-&quot;£&quot;* #,##0.00_-;_-&quot;£&quot;* &quot;-&quot;??_-;_-@"/>
    <numFmt numFmtId="166" formatCode="_-* #,##0.00_-;\-* #,##0.00_-;_-* &quot;-&quot;??_-;_-@"/>
  </numFmts>
  <fonts count="14" x14ac:knownFonts="1">
    <font>
      <sz val="10"/>
      <color theme="1"/>
      <name val="Malgun Gothic"/>
      <family val="2"/>
    </font>
    <font>
      <sz val="10"/>
      <color theme="1"/>
      <name val="Malgun Gothic"/>
      <family val="2"/>
    </font>
    <font>
      <u/>
      <sz val="10"/>
      <color theme="10"/>
      <name val="Malgun Gothic"/>
      <family val="2"/>
    </font>
    <font>
      <b/>
      <sz val="18"/>
      <color theme="1"/>
      <name val="Malgun Gothic"/>
      <family val="2"/>
    </font>
    <font>
      <u/>
      <sz val="16"/>
      <color theme="10"/>
      <name val="Malgun Gothic"/>
      <family val="2"/>
    </font>
    <font>
      <sz val="16"/>
      <color theme="1"/>
      <name val="Malgun Gothic"/>
      <family val="2"/>
    </font>
    <font>
      <b/>
      <sz val="10"/>
      <color rgb="FFC00000"/>
      <name val="Malgun Gothic"/>
      <family val="2"/>
    </font>
    <font>
      <sz val="10"/>
      <color rgb="FFC00000"/>
      <name val="Malgun Gothic"/>
      <family val="2"/>
    </font>
    <font>
      <sz val="10"/>
      <name val="Malgun Gothic"/>
      <family val="2"/>
    </font>
    <font>
      <b/>
      <sz val="10"/>
      <color theme="1"/>
      <name val="Abadi Extra Light"/>
      <family val="2"/>
    </font>
    <font>
      <sz val="10"/>
      <color theme="1"/>
      <name val="Abadi Extra Light"/>
      <family val="2"/>
    </font>
    <font>
      <sz val="10"/>
      <color rgb="FF000000"/>
      <name val="Abadi Extra Light"/>
      <family val="2"/>
    </font>
    <font>
      <b/>
      <sz val="10"/>
      <color theme="7"/>
      <name val="Abadi Extra Light"/>
      <family val="2"/>
    </font>
    <font>
      <sz val="10"/>
      <color theme="7"/>
      <name val="Abadi Extra Light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249977111117893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29">
    <xf numFmtId="0" fontId="0" fillId="0" borderId="0" xfId="0"/>
    <xf numFmtId="0" fontId="0" fillId="2" borderId="0" xfId="0" applyFill="1"/>
    <xf numFmtId="10" fontId="0" fillId="0" borderId="0" xfId="1" applyNumberFormat="1" applyFont="1"/>
    <xf numFmtId="0" fontId="10" fillId="2" borderId="0" xfId="0" applyFont="1" applyFill="1" applyAlignment="1">
      <alignment vertical="center"/>
    </xf>
    <xf numFmtId="164" fontId="10" fillId="2" borderId="0" xfId="1" applyNumberFormat="1" applyFont="1" applyFill="1" applyAlignment="1">
      <alignment vertical="center"/>
    </xf>
    <xf numFmtId="0" fontId="9" fillId="2" borderId="0" xfId="0" applyFont="1" applyFill="1" applyAlignment="1">
      <alignment vertical="center"/>
    </xf>
    <xf numFmtId="164" fontId="10" fillId="4" borderId="0" xfId="1" applyNumberFormat="1" applyFont="1" applyFill="1" applyAlignment="1">
      <alignment vertical="center"/>
    </xf>
    <xf numFmtId="0" fontId="10" fillId="2" borderId="1" xfId="0" applyFont="1" applyFill="1" applyBorder="1" applyAlignment="1">
      <alignment vertical="center"/>
    </xf>
    <xf numFmtId="164" fontId="10" fillId="2" borderId="1" xfId="1" applyNumberFormat="1" applyFont="1" applyFill="1" applyBorder="1" applyAlignment="1">
      <alignment vertical="center"/>
    </xf>
    <xf numFmtId="0" fontId="10" fillId="2" borderId="0" xfId="0" applyFont="1" applyFill="1" applyBorder="1" applyAlignment="1">
      <alignment vertical="center"/>
    </xf>
    <xf numFmtId="164" fontId="10" fillId="2" borderId="0" xfId="1" applyNumberFormat="1" applyFont="1" applyFill="1" applyBorder="1" applyAlignment="1">
      <alignment vertical="center"/>
    </xf>
    <xf numFmtId="164" fontId="10" fillId="2" borderId="9" xfId="1" applyNumberFormat="1" applyFont="1" applyFill="1" applyBorder="1" applyAlignment="1">
      <alignment vertical="center"/>
    </xf>
    <xf numFmtId="0" fontId="10" fillId="3" borderId="0" xfId="0" applyFont="1" applyFill="1"/>
    <xf numFmtId="165" fontId="10" fillId="3" borderId="0" xfId="0" applyNumberFormat="1" applyFont="1" applyFill="1"/>
    <xf numFmtId="0" fontId="10" fillId="2" borderId="0" xfId="0" applyFont="1" applyFill="1"/>
    <xf numFmtId="0" fontId="9" fillId="2" borderId="12" xfId="0" applyFont="1" applyFill="1" applyBorder="1" applyAlignment="1">
      <alignment vertical="center"/>
    </xf>
    <xf numFmtId="165" fontId="11" fillId="3" borderId="9" xfId="0" applyNumberFormat="1" applyFont="1" applyFill="1" applyBorder="1"/>
    <xf numFmtId="164" fontId="10" fillId="2" borderId="10" xfId="1" applyNumberFormat="1" applyFont="1" applyFill="1" applyBorder="1" applyAlignment="1">
      <alignment vertical="center"/>
    </xf>
    <xf numFmtId="165" fontId="11" fillId="3" borderId="0" xfId="0" applyNumberFormat="1" applyFont="1" applyFill="1" applyBorder="1"/>
    <xf numFmtId="164" fontId="10" fillId="2" borderId="6" xfId="1" applyNumberFormat="1" applyFont="1" applyFill="1" applyBorder="1" applyAlignment="1">
      <alignment vertical="center"/>
    </xf>
    <xf numFmtId="165" fontId="10" fillId="3" borderId="0" xfId="0" applyNumberFormat="1" applyFont="1" applyFill="1" applyBorder="1"/>
    <xf numFmtId="0" fontId="10" fillId="3" borderId="1" xfId="0" applyFont="1" applyFill="1" applyBorder="1"/>
    <xf numFmtId="164" fontId="10" fillId="2" borderId="8" xfId="1" applyNumberFormat="1" applyFont="1" applyFill="1" applyBorder="1" applyAlignment="1">
      <alignment vertical="center"/>
    </xf>
    <xf numFmtId="0" fontId="10" fillId="3" borderId="13" xfId="0" applyFont="1" applyFill="1" applyBorder="1" applyAlignment="1">
      <alignment horizontal="center"/>
    </xf>
    <xf numFmtId="0" fontId="10" fillId="3" borderId="14" xfId="0" applyFont="1" applyFill="1" applyBorder="1" applyAlignment="1">
      <alignment horizontal="center"/>
    </xf>
    <xf numFmtId="0" fontId="10" fillId="3" borderId="15" xfId="0" applyFont="1" applyFill="1" applyBorder="1"/>
    <xf numFmtId="0" fontId="10" fillId="3" borderId="2" xfId="0" applyFont="1" applyFill="1" applyBorder="1" applyAlignment="1">
      <alignment horizontal="left" indent="1"/>
    </xf>
    <xf numFmtId="0" fontId="10" fillId="3" borderId="5" xfId="0" applyFont="1" applyFill="1" applyBorder="1" applyAlignment="1">
      <alignment horizontal="left" indent="1"/>
    </xf>
    <xf numFmtId="0" fontId="10" fillId="3" borderId="7" xfId="0" applyFont="1" applyFill="1" applyBorder="1" applyAlignment="1">
      <alignment horizontal="left" indent="1"/>
    </xf>
    <xf numFmtId="0" fontId="10" fillId="3" borderId="13" xfId="0" applyFont="1" applyFill="1" applyBorder="1"/>
    <xf numFmtId="165" fontId="10" fillId="3" borderId="9" xfId="0" applyNumberFormat="1" applyFont="1" applyFill="1" applyBorder="1"/>
    <xf numFmtId="165" fontId="10" fillId="3" borderId="1" xfId="0" applyNumberFormat="1" applyFont="1" applyFill="1" applyBorder="1"/>
    <xf numFmtId="164" fontId="9" fillId="2" borderId="10" xfId="1" applyNumberFormat="1" applyFont="1" applyFill="1" applyBorder="1" applyAlignment="1">
      <alignment horizontal="center" vertical="center"/>
    </xf>
    <xf numFmtId="164" fontId="10" fillId="2" borderId="13" xfId="1" applyNumberFormat="1" applyFont="1" applyFill="1" applyBorder="1" applyAlignment="1">
      <alignment vertical="center"/>
    </xf>
    <xf numFmtId="164" fontId="10" fillId="2" borderId="14" xfId="1" applyNumberFormat="1" applyFont="1" applyFill="1" applyBorder="1" applyAlignment="1">
      <alignment vertical="center"/>
    </xf>
    <xf numFmtId="164" fontId="10" fillId="2" borderId="15" xfId="1" applyNumberFormat="1" applyFont="1" applyFill="1" applyBorder="1" applyAlignment="1">
      <alignment vertical="center"/>
    </xf>
    <xf numFmtId="0" fontId="10" fillId="3" borderId="14" xfId="0" applyFont="1" applyFill="1" applyBorder="1"/>
    <xf numFmtId="166" fontId="10" fillId="3" borderId="0" xfId="0" applyNumberFormat="1" applyFont="1" applyFill="1" applyBorder="1" applyAlignment="1">
      <alignment horizontal="left" indent="1"/>
    </xf>
    <xf numFmtId="164" fontId="10" fillId="2" borderId="0" xfId="1" applyNumberFormat="1" applyFont="1" applyFill="1" applyBorder="1" applyAlignment="1">
      <alignment horizontal="left" vertical="center" indent="1"/>
    </xf>
    <xf numFmtId="164" fontId="10" fillId="2" borderId="6" xfId="1" applyNumberFormat="1" applyFont="1" applyFill="1" applyBorder="1" applyAlignment="1">
      <alignment horizontal="left" vertical="center" indent="1"/>
    </xf>
    <xf numFmtId="166" fontId="11" fillId="3" borderId="0" xfId="0" applyNumberFormat="1" applyFont="1" applyFill="1" applyBorder="1" applyAlignment="1">
      <alignment horizontal="left" indent="1"/>
    </xf>
    <xf numFmtId="166" fontId="10" fillId="3" borderId="1" xfId="0" applyNumberFormat="1" applyFont="1" applyFill="1" applyBorder="1" applyAlignment="1">
      <alignment horizontal="left" indent="1"/>
    </xf>
    <xf numFmtId="164" fontId="10" fillId="2" borderId="1" xfId="1" applyNumberFormat="1" applyFont="1" applyFill="1" applyBorder="1" applyAlignment="1">
      <alignment horizontal="left" vertical="center" indent="1"/>
    </xf>
    <xf numFmtId="164" fontId="10" fillId="2" borderId="8" xfId="1" applyNumberFormat="1" applyFont="1" applyFill="1" applyBorder="1" applyAlignment="1">
      <alignment horizontal="left" vertical="center" indent="1"/>
    </xf>
    <xf numFmtId="0" fontId="10" fillId="3" borderId="12" xfId="0" applyFont="1" applyFill="1" applyBorder="1"/>
    <xf numFmtId="0" fontId="10" fillId="3" borderId="3" xfId="0" applyFont="1" applyFill="1" applyBorder="1"/>
    <xf numFmtId="166" fontId="10" fillId="3" borderId="3" xfId="0" applyNumberFormat="1" applyFont="1" applyFill="1" applyBorder="1"/>
    <xf numFmtId="164" fontId="10" fillId="2" borderId="3" xfId="1" applyNumberFormat="1" applyFont="1" applyFill="1" applyBorder="1" applyAlignment="1">
      <alignment vertical="center"/>
    </xf>
    <xf numFmtId="164" fontId="10" fillId="2" borderId="4" xfId="1" applyNumberFormat="1" applyFont="1" applyFill="1" applyBorder="1" applyAlignment="1">
      <alignment vertical="center"/>
    </xf>
    <xf numFmtId="164" fontId="10" fillId="2" borderId="11" xfId="1" applyNumberFormat="1" applyFont="1" applyFill="1" applyBorder="1" applyAlignment="1">
      <alignment vertical="center"/>
    </xf>
    <xf numFmtId="0" fontId="10" fillId="2" borderId="9" xfId="0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  <xf numFmtId="0" fontId="10" fillId="2" borderId="10" xfId="0" applyFont="1" applyFill="1" applyBorder="1" applyAlignment="1">
      <alignment vertical="center"/>
    </xf>
    <xf numFmtId="0" fontId="10" fillId="2" borderId="5" xfId="0" applyFont="1" applyFill="1" applyBorder="1" applyAlignment="1">
      <alignment vertical="center"/>
    </xf>
    <xf numFmtId="0" fontId="10" fillId="2" borderId="6" xfId="0" applyFont="1" applyFill="1" applyBorder="1" applyAlignment="1">
      <alignment vertical="center"/>
    </xf>
    <xf numFmtId="0" fontId="10" fillId="2" borderId="7" xfId="0" applyFont="1" applyFill="1" applyBorder="1" applyAlignment="1">
      <alignment vertical="center"/>
    </xf>
    <xf numFmtId="0" fontId="10" fillId="2" borderId="8" xfId="0" applyFont="1" applyFill="1" applyBorder="1" applyAlignment="1">
      <alignment vertical="center"/>
    </xf>
    <xf numFmtId="164" fontId="9" fillId="2" borderId="11" xfId="1" applyNumberFormat="1" applyFont="1" applyFill="1" applyBorder="1" applyAlignment="1">
      <alignment horizontal="center" vertical="center"/>
    </xf>
    <xf numFmtId="0" fontId="10" fillId="7" borderId="12" xfId="0" applyFont="1" applyFill="1" applyBorder="1" applyAlignment="1">
      <alignment vertical="center"/>
    </xf>
    <xf numFmtId="0" fontId="9" fillId="7" borderId="4" xfId="0" applyFont="1" applyFill="1" applyBorder="1" applyAlignment="1">
      <alignment vertical="center"/>
    </xf>
    <xf numFmtId="164" fontId="9" fillId="7" borderId="11" xfId="1" applyNumberFormat="1" applyFont="1" applyFill="1" applyBorder="1" applyAlignment="1">
      <alignment horizontal="center" vertical="center"/>
    </xf>
    <xf numFmtId="164" fontId="9" fillId="7" borderId="3" xfId="1" applyNumberFormat="1" applyFont="1" applyFill="1" applyBorder="1" applyAlignment="1">
      <alignment vertical="center"/>
    </xf>
    <xf numFmtId="164" fontId="9" fillId="7" borderId="11" xfId="1" applyNumberFormat="1" applyFont="1" applyFill="1" applyBorder="1" applyAlignment="1">
      <alignment vertical="center"/>
    </xf>
    <xf numFmtId="0" fontId="10" fillId="7" borderId="3" xfId="0" applyFont="1" applyFill="1" applyBorder="1" applyAlignment="1">
      <alignment vertical="center"/>
    </xf>
    <xf numFmtId="0" fontId="10" fillId="7" borderId="4" xfId="0" applyFont="1" applyFill="1" applyBorder="1" applyAlignment="1">
      <alignment vertical="center"/>
    </xf>
    <xf numFmtId="0" fontId="10" fillId="7" borderId="5" xfId="0" applyFont="1" applyFill="1" applyBorder="1" applyAlignment="1">
      <alignment vertical="center"/>
    </xf>
    <xf numFmtId="0" fontId="10" fillId="7" borderId="6" xfId="0" applyFont="1" applyFill="1" applyBorder="1" applyAlignment="1">
      <alignment vertical="center"/>
    </xf>
    <xf numFmtId="164" fontId="10" fillId="7" borderId="14" xfId="1" applyNumberFormat="1" applyFont="1" applyFill="1" applyBorder="1" applyAlignment="1">
      <alignment horizontal="center" vertical="center"/>
    </xf>
    <xf numFmtId="164" fontId="10" fillId="7" borderId="0" xfId="1" applyNumberFormat="1" applyFont="1" applyFill="1" applyBorder="1" applyAlignment="1">
      <alignment vertical="center"/>
    </xf>
    <xf numFmtId="10" fontId="10" fillId="7" borderId="14" xfId="2" applyNumberFormat="1" applyFont="1" applyFill="1" applyBorder="1" applyAlignment="1">
      <alignment vertical="center"/>
    </xf>
    <xf numFmtId="0" fontId="10" fillId="7" borderId="0" xfId="0" applyFont="1" applyFill="1" applyBorder="1" applyAlignment="1">
      <alignment vertical="center"/>
    </xf>
    <xf numFmtId="0" fontId="10" fillId="7" borderId="7" xfId="0" applyFont="1" applyFill="1" applyBorder="1" applyAlignment="1">
      <alignment vertical="center"/>
    </xf>
    <xf numFmtId="0" fontId="10" fillId="7" borderId="8" xfId="0" applyFont="1" applyFill="1" applyBorder="1" applyAlignment="1">
      <alignment vertical="center"/>
    </xf>
    <xf numFmtId="164" fontId="10" fillId="7" borderId="15" xfId="1" applyNumberFormat="1" applyFont="1" applyFill="1" applyBorder="1" applyAlignment="1">
      <alignment horizontal="center" vertical="center"/>
    </xf>
    <xf numFmtId="164" fontId="10" fillId="7" borderId="1" xfId="1" applyNumberFormat="1" applyFont="1" applyFill="1" applyBorder="1" applyAlignment="1">
      <alignment vertical="center"/>
    </xf>
    <xf numFmtId="10" fontId="10" fillId="7" borderId="15" xfId="2" applyNumberFormat="1" applyFont="1" applyFill="1" applyBorder="1" applyAlignment="1">
      <alignment vertical="center"/>
    </xf>
    <xf numFmtId="0" fontId="10" fillId="7" borderId="1" xfId="0" applyFont="1" applyFill="1" applyBorder="1" applyAlignment="1">
      <alignment vertical="center"/>
    </xf>
    <xf numFmtId="164" fontId="9" fillId="5" borderId="3" xfId="1" applyNumberFormat="1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164" fontId="9" fillId="5" borderId="11" xfId="1" applyNumberFormat="1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vertical="center"/>
    </xf>
    <xf numFmtId="0" fontId="10" fillId="2" borderId="15" xfId="0" applyFont="1" applyFill="1" applyBorder="1" applyAlignment="1">
      <alignment vertical="center"/>
    </xf>
    <xf numFmtId="0" fontId="10" fillId="2" borderId="13" xfId="0" applyFont="1" applyFill="1" applyBorder="1" applyAlignment="1">
      <alignment vertical="center"/>
    </xf>
    <xf numFmtId="164" fontId="10" fillId="2" borderId="2" xfId="1" applyNumberFormat="1" applyFont="1" applyFill="1" applyBorder="1" applyAlignment="1">
      <alignment vertical="center"/>
    </xf>
    <xf numFmtId="164" fontId="10" fillId="2" borderId="5" xfId="1" applyNumberFormat="1" applyFont="1" applyFill="1" applyBorder="1" applyAlignment="1">
      <alignment vertical="center"/>
    </xf>
    <xf numFmtId="164" fontId="10" fillId="2" borderId="7" xfId="1" applyNumberFormat="1" applyFont="1" applyFill="1" applyBorder="1" applyAlignment="1">
      <alignment vertical="center"/>
    </xf>
    <xf numFmtId="0" fontId="12" fillId="8" borderId="15" xfId="0" applyFont="1" applyFill="1" applyBorder="1" applyAlignment="1">
      <alignment vertical="center"/>
    </xf>
    <xf numFmtId="164" fontId="13" fillId="8" borderId="7" xfId="1" applyNumberFormat="1" applyFont="1" applyFill="1" applyBorder="1" applyAlignment="1">
      <alignment vertical="center"/>
    </xf>
    <xf numFmtId="164" fontId="13" fillId="8" borderId="8" xfId="1" applyNumberFormat="1" applyFont="1" applyFill="1" applyBorder="1" applyAlignment="1">
      <alignment vertical="center"/>
    </xf>
    <xf numFmtId="164" fontId="13" fillId="8" borderId="15" xfId="1" applyNumberFormat="1" applyFont="1" applyFill="1" applyBorder="1" applyAlignment="1">
      <alignment vertical="center"/>
    </xf>
    <xf numFmtId="0" fontId="13" fillId="8" borderId="7" xfId="0" applyFont="1" applyFill="1" applyBorder="1" applyAlignment="1">
      <alignment vertical="center"/>
    </xf>
    <xf numFmtId="0" fontId="13" fillId="8" borderId="1" xfId="0" applyFont="1" applyFill="1" applyBorder="1" applyAlignment="1">
      <alignment vertical="center"/>
    </xf>
    <xf numFmtId="0" fontId="13" fillId="8" borderId="8" xfId="0" applyFont="1" applyFill="1" applyBorder="1" applyAlignment="1">
      <alignment vertical="center"/>
    </xf>
    <xf numFmtId="0" fontId="9" fillId="5" borderId="12" xfId="0" applyFont="1" applyFill="1" applyBorder="1" applyAlignment="1">
      <alignment horizontal="center" vertical="center" wrapText="1"/>
    </xf>
    <xf numFmtId="0" fontId="9" fillId="3" borderId="11" xfId="0" applyFont="1" applyFill="1" applyBorder="1"/>
    <xf numFmtId="0" fontId="3" fillId="2" borderId="0" xfId="0" applyFont="1" applyFill="1" applyAlignment="1">
      <alignment horizontal="center" vertical="center" wrapText="1"/>
    </xf>
    <xf numFmtId="0" fontId="4" fillId="2" borderId="0" xfId="3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6" fillId="3" borderId="2" xfId="0" applyFont="1" applyFill="1" applyBorder="1" applyAlignment="1">
      <alignment horizontal="left" vertical="center"/>
    </xf>
    <xf numFmtId="0" fontId="8" fillId="0" borderId="5" xfId="0" applyFont="1" applyBorder="1"/>
    <xf numFmtId="0" fontId="8" fillId="0" borderId="7" xfId="0" applyFont="1" applyBorder="1"/>
    <xf numFmtId="0" fontId="7" fillId="3" borderId="3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/>
    </xf>
    <xf numFmtId="0" fontId="10" fillId="2" borderId="0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8" xfId="0" applyFont="1" applyFill="1" applyBorder="1" applyAlignment="1">
      <alignment horizontal="left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9" xfId="0" applyFont="1" applyFill="1" applyBorder="1" applyAlignment="1">
      <alignment horizontal="left" vertical="center"/>
    </xf>
    <xf numFmtId="0" fontId="10" fillId="2" borderId="10" xfId="0" applyFont="1" applyFill="1" applyBorder="1" applyAlignment="1">
      <alignment horizontal="left" vertical="center"/>
    </xf>
    <xf numFmtId="10" fontId="10" fillId="2" borderId="0" xfId="2" applyNumberFormat="1" applyFont="1" applyFill="1" applyAlignment="1">
      <alignment vertic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85725</xdr:rowOff>
    </xdr:from>
    <xdr:to>
      <xdr:col>10</xdr:col>
      <xdr:colOff>504825</xdr:colOff>
      <xdr:row>13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89EEF2-1FE6-45A1-9F57-4BA2320AEB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6" t="17758" r="4011" b="23364"/>
        <a:stretch/>
      </xdr:blipFill>
      <xdr:spPr>
        <a:xfrm>
          <a:off x="609600" y="85725"/>
          <a:ext cx="6096000" cy="2228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dibiz.com/jasi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8A503-BB7A-4C69-AE48-4E417C9EF6E9}">
  <dimension ref="B15:K25"/>
  <sheetViews>
    <sheetView topLeftCell="A7" workbookViewId="0">
      <selection activeCell="M17" sqref="M17"/>
    </sheetView>
  </sheetViews>
  <sheetFormatPr defaultRowHeight="13.5" x14ac:dyDescent="0.25"/>
  <cols>
    <col min="1" max="1" width="9.140625" style="1"/>
    <col min="2" max="2" width="10.7109375" style="1" customWidth="1"/>
    <col min="3" max="16384" width="9.140625" style="1"/>
  </cols>
  <sheetData>
    <row r="15" spans="2:11" x14ac:dyDescent="0.25">
      <c r="B15" s="98" t="s">
        <v>8</v>
      </c>
      <c r="C15" s="98"/>
      <c r="D15" s="98"/>
      <c r="E15" s="98"/>
      <c r="F15" s="98"/>
      <c r="G15" s="98"/>
      <c r="H15" s="98"/>
      <c r="I15" s="98"/>
      <c r="J15" s="98"/>
      <c r="K15" s="98"/>
    </row>
    <row r="16" spans="2:11" x14ac:dyDescent="0.25">
      <c r="B16" s="98"/>
      <c r="C16" s="98"/>
      <c r="D16" s="98"/>
      <c r="E16" s="98"/>
      <c r="F16" s="98"/>
      <c r="G16" s="98"/>
      <c r="H16" s="98"/>
      <c r="I16" s="98"/>
      <c r="J16" s="98"/>
      <c r="K16" s="98"/>
    </row>
    <row r="17" spans="2:11" x14ac:dyDescent="0.25">
      <c r="B17" s="98"/>
      <c r="C17" s="98"/>
      <c r="D17" s="98"/>
      <c r="E17" s="98"/>
      <c r="F17" s="98"/>
      <c r="G17" s="98"/>
      <c r="H17" s="98"/>
      <c r="I17" s="98"/>
      <c r="J17" s="98"/>
      <c r="K17" s="98"/>
    </row>
    <row r="18" spans="2:11" x14ac:dyDescent="0.25">
      <c r="B18" s="98"/>
      <c r="C18" s="98"/>
      <c r="D18" s="98"/>
      <c r="E18" s="98"/>
      <c r="F18" s="98"/>
      <c r="G18" s="98"/>
      <c r="H18" s="98"/>
      <c r="I18" s="98"/>
      <c r="J18" s="98"/>
      <c r="K18" s="98"/>
    </row>
    <row r="19" spans="2:11" x14ac:dyDescent="0.25">
      <c r="B19" s="98"/>
      <c r="C19" s="98"/>
      <c r="D19" s="98"/>
      <c r="E19" s="98"/>
      <c r="F19" s="98"/>
      <c r="G19" s="98"/>
      <c r="H19" s="98"/>
      <c r="I19" s="98"/>
      <c r="J19" s="98"/>
      <c r="K19" s="98"/>
    </row>
    <row r="21" spans="2:11" ht="26.25" x14ac:dyDescent="0.5">
      <c r="B21" s="99" t="s">
        <v>1</v>
      </c>
      <c r="C21" s="100"/>
      <c r="D21" s="100"/>
      <c r="E21" s="100"/>
      <c r="F21" s="100"/>
      <c r="G21" s="100"/>
      <c r="H21" s="100"/>
      <c r="I21" s="100"/>
      <c r="J21" s="100"/>
      <c r="K21" s="100"/>
    </row>
    <row r="23" spans="2:11" ht="28.5" customHeight="1" x14ac:dyDescent="0.25">
      <c r="B23" s="101" t="s">
        <v>2</v>
      </c>
      <c r="C23" s="104" t="s">
        <v>3</v>
      </c>
      <c r="D23" s="104"/>
      <c r="E23" s="104"/>
      <c r="F23" s="104"/>
      <c r="G23" s="104"/>
      <c r="H23" s="104"/>
      <c r="I23" s="104"/>
      <c r="J23" s="104"/>
      <c r="K23" s="105"/>
    </row>
    <row r="24" spans="2:11" ht="13.5" customHeight="1" x14ac:dyDescent="0.25">
      <c r="B24" s="102"/>
      <c r="C24" s="106" t="s">
        <v>4</v>
      </c>
      <c r="D24" s="106"/>
      <c r="E24" s="106"/>
      <c r="F24" s="106"/>
      <c r="G24" s="106"/>
      <c r="H24" s="106"/>
      <c r="I24" s="106"/>
      <c r="J24" s="106"/>
      <c r="K24" s="107"/>
    </row>
    <row r="25" spans="2:11" x14ac:dyDescent="0.25">
      <c r="B25" s="103"/>
      <c r="C25" s="108"/>
      <c r="D25" s="108"/>
      <c r="E25" s="108"/>
      <c r="F25" s="108"/>
      <c r="G25" s="108"/>
      <c r="H25" s="108"/>
      <c r="I25" s="108"/>
      <c r="J25" s="108"/>
      <c r="K25" s="109"/>
    </row>
  </sheetData>
  <mergeCells count="5">
    <mergeCell ref="B15:K19"/>
    <mergeCell ref="B21:K21"/>
    <mergeCell ref="B23:B25"/>
    <mergeCell ref="C23:K23"/>
    <mergeCell ref="C24:K25"/>
  </mergeCells>
  <hyperlinks>
    <hyperlink ref="B21" r:id="rId1" xr:uid="{31031965-955F-4B60-B649-CDA02A4050EC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CE84A-18D4-4A1B-85F8-FCC06B94A7BD}">
  <dimension ref="B2:M59"/>
  <sheetViews>
    <sheetView tabSelected="1" zoomScale="115" zoomScaleNormal="115" workbookViewId="0">
      <selection activeCell="M28" sqref="M28"/>
    </sheetView>
  </sheetViews>
  <sheetFormatPr defaultRowHeight="15.75" customHeight="1" x14ac:dyDescent="0.25"/>
  <cols>
    <col min="1" max="1" width="9.140625" style="3"/>
    <col min="2" max="2" width="4.7109375" style="3" customWidth="1"/>
    <col min="3" max="3" width="24.85546875" style="3" customWidth="1"/>
    <col min="4" max="4" width="11.42578125" style="4" customWidth="1"/>
    <col min="5" max="5" width="3" style="4" customWidth="1"/>
    <col min="6" max="7" width="11.42578125" style="4" customWidth="1"/>
    <col min="8" max="8" width="4.7109375" style="3" customWidth="1"/>
    <col min="9" max="9" width="18.85546875" style="3" customWidth="1"/>
    <col min="10" max="12" width="9.140625" style="3"/>
    <col min="13" max="13" width="11.42578125" style="3" customWidth="1"/>
    <col min="14" max="16384" width="9.140625" style="3"/>
  </cols>
  <sheetData>
    <row r="2" spans="2:12" ht="15.75" customHeight="1" x14ac:dyDescent="0.25">
      <c r="B2" s="5" t="s">
        <v>30</v>
      </c>
    </row>
    <row r="3" spans="2:12" ht="15.75" customHeight="1" x14ac:dyDescent="0.25">
      <c r="B3" s="5" t="s">
        <v>65</v>
      </c>
    </row>
    <row r="4" spans="2:12" ht="15.75" customHeight="1" x14ac:dyDescent="0.25">
      <c r="B4" s="5" t="s">
        <v>29</v>
      </c>
    </row>
    <row r="5" spans="2:12" ht="15.75" customHeight="1" x14ac:dyDescent="0.25">
      <c r="B5" s="3" t="s">
        <v>5</v>
      </c>
      <c r="C5" s="5"/>
      <c r="D5" s="6">
        <v>0</v>
      </c>
    </row>
    <row r="7" spans="2:12" ht="25.5" x14ac:dyDescent="0.25">
      <c r="B7" s="96" t="s">
        <v>9</v>
      </c>
      <c r="C7" s="78" t="s">
        <v>10</v>
      </c>
      <c r="D7" s="79" t="s">
        <v>11</v>
      </c>
      <c r="E7" s="77"/>
      <c r="F7" s="79" t="s">
        <v>12</v>
      </c>
      <c r="G7" s="79" t="s">
        <v>13</v>
      </c>
      <c r="H7" s="122" t="s">
        <v>16</v>
      </c>
      <c r="I7" s="123"/>
      <c r="J7" s="123"/>
      <c r="K7" s="123"/>
      <c r="L7" s="124"/>
    </row>
    <row r="8" spans="2:12" ht="15.75" customHeight="1" x14ac:dyDescent="0.25">
      <c r="B8" s="80">
        <v>1</v>
      </c>
      <c r="C8" s="85" t="s">
        <v>14</v>
      </c>
      <c r="D8" s="86">
        <f>D5</f>
        <v>0</v>
      </c>
      <c r="E8" s="17"/>
      <c r="F8" s="33">
        <f>D8*25%</f>
        <v>0</v>
      </c>
      <c r="G8" s="33">
        <f>D8*75%</f>
        <v>0</v>
      </c>
      <c r="H8" s="125" t="s">
        <v>17</v>
      </c>
      <c r="I8" s="126"/>
      <c r="J8" s="126"/>
      <c r="K8" s="126"/>
      <c r="L8" s="127"/>
    </row>
    <row r="9" spans="2:12" ht="15.75" customHeight="1" x14ac:dyDescent="0.25">
      <c r="B9" s="81">
        <v>2</v>
      </c>
      <c r="C9" s="83" t="s">
        <v>15</v>
      </c>
      <c r="D9" s="87">
        <f>0.03*D8</f>
        <v>0</v>
      </c>
      <c r="E9" s="19"/>
      <c r="F9" s="34">
        <f>D9</f>
        <v>0</v>
      </c>
      <c r="G9" s="34"/>
      <c r="H9" s="110" t="s">
        <v>22</v>
      </c>
      <c r="I9" s="111"/>
      <c r="J9" s="111"/>
      <c r="K9" s="111"/>
      <c r="L9" s="112"/>
    </row>
    <row r="10" spans="2:12" ht="15.75" customHeight="1" x14ac:dyDescent="0.25">
      <c r="B10" s="81">
        <v>3</v>
      </c>
      <c r="C10" s="83" t="s">
        <v>0</v>
      </c>
      <c r="D10" s="87">
        <v>0</v>
      </c>
      <c r="E10" s="19"/>
      <c r="F10" s="34">
        <f>D10</f>
        <v>0</v>
      </c>
      <c r="G10" s="34"/>
      <c r="H10" s="110" t="s">
        <v>63</v>
      </c>
      <c r="I10" s="111"/>
      <c r="J10" s="111"/>
      <c r="K10" s="111"/>
      <c r="L10" s="112"/>
    </row>
    <row r="11" spans="2:12" ht="15.75" customHeight="1" x14ac:dyDescent="0.25">
      <c r="B11" s="81">
        <v>4</v>
      </c>
      <c r="C11" s="83" t="s">
        <v>19</v>
      </c>
      <c r="D11" s="87">
        <f>D8*2%</f>
        <v>0</v>
      </c>
      <c r="E11" s="19"/>
      <c r="F11" s="34">
        <f>D11</f>
        <v>0</v>
      </c>
      <c r="G11" s="34"/>
      <c r="H11" s="110"/>
      <c r="I11" s="111"/>
      <c r="J11" s="111"/>
      <c r="K11" s="111"/>
      <c r="L11" s="112"/>
    </row>
    <row r="12" spans="2:12" ht="15.75" customHeight="1" x14ac:dyDescent="0.25">
      <c r="B12" s="81">
        <v>5</v>
      </c>
      <c r="C12" s="83" t="s">
        <v>18</v>
      </c>
      <c r="D12" s="87">
        <f>G47</f>
        <v>0</v>
      </c>
      <c r="E12" s="19"/>
      <c r="F12" s="34"/>
      <c r="G12" s="34">
        <f>D12</f>
        <v>0</v>
      </c>
      <c r="H12" s="110"/>
      <c r="I12" s="111"/>
      <c r="J12" s="111"/>
      <c r="K12" s="111"/>
      <c r="L12" s="112"/>
    </row>
    <row r="13" spans="2:12" ht="15.75" customHeight="1" x14ac:dyDescent="0.25">
      <c r="B13" s="81">
        <v>6</v>
      </c>
      <c r="C13" s="83" t="s">
        <v>20</v>
      </c>
      <c r="D13" s="87">
        <f>M34</f>
        <v>0</v>
      </c>
      <c r="E13" s="19"/>
      <c r="F13" s="34"/>
      <c r="G13" s="34">
        <f>D13</f>
        <v>0</v>
      </c>
      <c r="H13" s="110"/>
      <c r="I13" s="111"/>
      <c r="J13" s="111"/>
      <c r="K13" s="111"/>
      <c r="L13" s="112"/>
    </row>
    <row r="14" spans="2:12" ht="15.75" customHeight="1" x14ac:dyDescent="0.25">
      <c r="B14" s="82">
        <v>7</v>
      </c>
      <c r="C14" s="84" t="s">
        <v>21</v>
      </c>
      <c r="D14" s="88">
        <v>0</v>
      </c>
      <c r="E14" s="22"/>
      <c r="F14" s="35"/>
      <c r="G14" s="35">
        <f>D14</f>
        <v>0</v>
      </c>
      <c r="H14" s="113" t="s">
        <v>64</v>
      </c>
      <c r="I14" s="114"/>
      <c r="J14" s="114"/>
      <c r="K14" s="114"/>
      <c r="L14" s="115"/>
    </row>
    <row r="15" spans="2:12" ht="15.75" customHeight="1" x14ac:dyDescent="0.25">
      <c r="B15" s="83"/>
      <c r="C15" s="83" t="s">
        <v>23</v>
      </c>
      <c r="D15" s="87">
        <f>SUM(D8:D14)</f>
        <v>0</v>
      </c>
      <c r="E15" s="19"/>
      <c r="F15" s="34">
        <f t="shared" ref="F15:G15" si="0">SUM(F8:F14)</f>
        <v>0</v>
      </c>
      <c r="G15" s="34">
        <f t="shared" si="0"/>
        <v>0</v>
      </c>
      <c r="H15" s="51"/>
      <c r="I15" s="50"/>
      <c r="J15" s="50"/>
      <c r="K15" s="50"/>
      <c r="L15" s="52"/>
    </row>
    <row r="16" spans="2:12" ht="15.75" customHeight="1" x14ac:dyDescent="0.25">
      <c r="B16" s="83"/>
      <c r="C16" s="83" t="s">
        <v>24</v>
      </c>
      <c r="D16" s="87"/>
      <c r="E16" s="19"/>
      <c r="F16" s="34">
        <f>D16</f>
        <v>0</v>
      </c>
      <c r="G16" s="34"/>
      <c r="H16" s="53" t="s">
        <v>26</v>
      </c>
      <c r="I16" s="9"/>
      <c r="J16" s="9"/>
      <c r="K16" s="9"/>
      <c r="L16" s="54"/>
    </row>
    <row r="17" spans="2:13" ht="15.75" customHeight="1" x14ac:dyDescent="0.25">
      <c r="B17" s="84"/>
      <c r="C17" s="84" t="s">
        <v>25</v>
      </c>
      <c r="D17" s="88"/>
      <c r="E17" s="22"/>
      <c r="F17" s="35"/>
      <c r="G17" s="35"/>
      <c r="H17" s="55" t="s">
        <v>27</v>
      </c>
      <c r="I17" s="7"/>
      <c r="J17" s="7"/>
      <c r="K17" s="7"/>
      <c r="L17" s="56"/>
    </row>
    <row r="18" spans="2:13" ht="15.75" customHeight="1" x14ac:dyDescent="0.25">
      <c r="B18" s="89"/>
      <c r="C18" s="89" t="s">
        <v>28</v>
      </c>
      <c r="D18" s="90">
        <f>D15+D16+D17</f>
        <v>0</v>
      </c>
      <c r="E18" s="91"/>
      <c r="F18" s="92">
        <f t="shared" ref="F18:G18" si="1">F15+F16+F17</f>
        <v>0</v>
      </c>
      <c r="G18" s="92">
        <f t="shared" si="1"/>
        <v>0</v>
      </c>
      <c r="H18" s="93"/>
      <c r="I18" s="94"/>
      <c r="J18" s="94"/>
      <c r="K18" s="94"/>
      <c r="L18" s="95"/>
    </row>
    <row r="20" spans="2:13" ht="15.75" customHeight="1" x14ac:dyDescent="0.25">
      <c r="B20" s="58"/>
      <c r="C20" s="59"/>
      <c r="D20" s="60" t="s">
        <v>58</v>
      </c>
      <c r="E20" s="61"/>
      <c r="F20" s="60" t="s">
        <v>57</v>
      </c>
      <c r="G20" s="62" t="s">
        <v>62</v>
      </c>
      <c r="H20" s="63"/>
      <c r="I20" s="63"/>
      <c r="J20" s="63"/>
      <c r="K20" s="63"/>
      <c r="L20" s="64"/>
    </row>
    <row r="21" spans="2:13" ht="15.75" customHeight="1" x14ac:dyDescent="0.25">
      <c r="B21" s="65"/>
      <c r="C21" s="66" t="s">
        <v>59</v>
      </c>
      <c r="D21" s="67"/>
      <c r="E21" s="68"/>
      <c r="F21" s="67">
        <f>D21-D18</f>
        <v>0</v>
      </c>
      <c r="G21" s="69" t="e">
        <f>F21/$F$18</f>
        <v>#DIV/0!</v>
      </c>
      <c r="H21" s="70"/>
      <c r="I21" s="70"/>
      <c r="J21" s="70"/>
      <c r="K21" s="70"/>
      <c r="L21" s="66"/>
      <c r="M21" s="128" t="e">
        <f>F21/D21</f>
        <v>#DIV/0!</v>
      </c>
    </row>
    <row r="22" spans="2:13" ht="15.75" customHeight="1" x14ac:dyDescent="0.25">
      <c r="B22" s="65"/>
      <c r="C22" s="66" t="s">
        <v>60</v>
      </c>
      <c r="D22" s="67"/>
      <c r="E22" s="68"/>
      <c r="F22" s="67">
        <f>D22-D18</f>
        <v>0</v>
      </c>
      <c r="G22" s="69" t="e">
        <f t="shared" ref="G22:G23" si="2">F22/$F$18</f>
        <v>#DIV/0!</v>
      </c>
      <c r="H22" s="70"/>
      <c r="I22" s="70" t="s">
        <v>66</v>
      </c>
      <c r="J22" s="70"/>
      <c r="K22" s="70"/>
      <c r="L22" s="66"/>
      <c r="M22" s="128" t="e">
        <f t="shared" ref="M22:M23" si="3">F22/D22</f>
        <v>#DIV/0!</v>
      </c>
    </row>
    <row r="23" spans="2:13" ht="15.75" customHeight="1" x14ac:dyDescent="0.25">
      <c r="B23" s="71"/>
      <c r="C23" s="72" t="s">
        <v>61</v>
      </c>
      <c r="D23" s="73"/>
      <c r="E23" s="74"/>
      <c r="F23" s="73">
        <f>D23-D18</f>
        <v>0</v>
      </c>
      <c r="G23" s="75" t="e">
        <f t="shared" si="2"/>
        <v>#DIV/0!</v>
      </c>
      <c r="H23" s="76"/>
      <c r="I23" s="76"/>
      <c r="J23" s="76"/>
      <c r="K23" s="76"/>
      <c r="L23" s="72"/>
      <c r="M23" s="128" t="e">
        <f t="shared" si="3"/>
        <v>#DIV/0!</v>
      </c>
    </row>
    <row r="25" spans="2:13" ht="15.75" customHeight="1" x14ac:dyDescent="0.25">
      <c r="B25" s="119" t="s">
        <v>18</v>
      </c>
      <c r="C25" s="120"/>
      <c r="D25" s="120"/>
      <c r="E25" s="120"/>
      <c r="F25" s="120"/>
      <c r="G25" s="121"/>
      <c r="H25" s="119" t="s">
        <v>20</v>
      </c>
      <c r="I25" s="120"/>
      <c r="J25" s="120"/>
      <c r="K25" s="120"/>
      <c r="L25" s="120"/>
      <c r="M25" s="121"/>
    </row>
    <row r="26" spans="2:13" ht="15.75" customHeight="1" x14ac:dyDescent="0.2">
      <c r="B26" s="15" t="s">
        <v>9</v>
      </c>
      <c r="C26" s="116" t="s">
        <v>10</v>
      </c>
      <c r="D26" s="117"/>
      <c r="E26" s="117"/>
      <c r="F26" s="118"/>
      <c r="G26" s="32" t="s">
        <v>11</v>
      </c>
      <c r="H26" s="97" t="s">
        <v>9</v>
      </c>
      <c r="I26" s="116" t="s">
        <v>10</v>
      </c>
      <c r="J26" s="117"/>
      <c r="K26" s="117"/>
      <c r="L26" s="118"/>
      <c r="M26" s="57" t="s">
        <v>11</v>
      </c>
    </row>
    <row r="27" spans="2:13" ht="15.75" customHeight="1" x14ac:dyDescent="0.2">
      <c r="B27" s="23">
        <v>1</v>
      </c>
      <c r="C27" s="26" t="s">
        <v>31</v>
      </c>
      <c r="D27" s="16"/>
      <c r="E27" s="11"/>
      <c r="F27" s="17"/>
      <c r="G27" s="33"/>
      <c r="H27" s="36"/>
      <c r="I27" s="27" t="s">
        <v>49</v>
      </c>
      <c r="J27" s="37"/>
      <c r="K27" s="38"/>
      <c r="L27" s="39"/>
      <c r="M27" s="34">
        <v>0</v>
      </c>
    </row>
    <row r="28" spans="2:13" ht="15.75" customHeight="1" x14ac:dyDescent="0.2">
      <c r="B28" s="24">
        <v>2</v>
      </c>
      <c r="C28" s="27" t="s">
        <v>32</v>
      </c>
      <c r="D28" s="18"/>
      <c r="E28" s="10"/>
      <c r="F28" s="19"/>
      <c r="G28" s="34"/>
      <c r="H28" s="36"/>
      <c r="I28" s="27" t="s">
        <v>50</v>
      </c>
      <c r="J28" s="40"/>
      <c r="K28" s="38"/>
      <c r="L28" s="39"/>
      <c r="M28" s="34">
        <v>0</v>
      </c>
    </row>
    <row r="29" spans="2:13" ht="15.75" customHeight="1" x14ac:dyDescent="0.2">
      <c r="B29" s="24">
        <v>3</v>
      </c>
      <c r="C29" s="27" t="s">
        <v>33</v>
      </c>
      <c r="D29" s="18"/>
      <c r="E29" s="10"/>
      <c r="F29" s="19"/>
      <c r="G29" s="34"/>
      <c r="H29" s="36"/>
      <c r="I29" s="27" t="s">
        <v>51</v>
      </c>
      <c r="J29" s="37"/>
      <c r="K29" s="38"/>
      <c r="L29" s="39"/>
      <c r="M29" s="34">
        <v>0</v>
      </c>
    </row>
    <row r="30" spans="2:13" ht="15.75" customHeight="1" x14ac:dyDescent="0.2">
      <c r="B30" s="24">
        <v>4</v>
      </c>
      <c r="C30" s="27" t="s">
        <v>34</v>
      </c>
      <c r="D30" s="20"/>
      <c r="E30" s="10"/>
      <c r="F30" s="19"/>
      <c r="G30" s="34"/>
      <c r="H30" s="36"/>
      <c r="I30" s="27" t="s">
        <v>52</v>
      </c>
      <c r="J30" s="37"/>
      <c r="K30" s="38"/>
      <c r="L30" s="39"/>
      <c r="M30" s="34">
        <v>0</v>
      </c>
    </row>
    <row r="31" spans="2:13" ht="15.75" customHeight="1" x14ac:dyDescent="0.2">
      <c r="B31" s="24">
        <v>5</v>
      </c>
      <c r="C31" s="27" t="s">
        <v>35</v>
      </c>
      <c r="D31" s="18"/>
      <c r="E31" s="10"/>
      <c r="F31" s="19"/>
      <c r="G31" s="34"/>
      <c r="H31" s="36"/>
      <c r="I31" s="27" t="s">
        <v>53</v>
      </c>
      <c r="J31" s="37"/>
      <c r="K31" s="38"/>
      <c r="L31" s="39"/>
      <c r="M31" s="34">
        <v>0</v>
      </c>
    </row>
    <row r="32" spans="2:13" ht="15.75" customHeight="1" x14ac:dyDescent="0.2">
      <c r="B32" s="24">
        <v>6</v>
      </c>
      <c r="C32" s="27" t="s">
        <v>36</v>
      </c>
      <c r="D32" s="18"/>
      <c r="E32" s="10"/>
      <c r="F32" s="19"/>
      <c r="G32" s="34"/>
      <c r="H32" s="36"/>
      <c r="I32" s="27" t="s">
        <v>54</v>
      </c>
      <c r="J32" s="37"/>
      <c r="K32" s="38"/>
      <c r="L32" s="39"/>
      <c r="M32" s="34">
        <v>0</v>
      </c>
    </row>
    <row r="33" spans="2:13" ht="15.75" customHeight="1" x14ac:dyDescent="0.2">
      <c r="B33" s="24">
        <v>7</v>
      </c>
      <c r="C33" s="27" t="s">
        <v>37</v>
      </c>
      <c r="D33" s="18"/>
      <c r="E33" s="10"/>
      <c r="F33" s="19"/>
      <c r="G33" s="34"/>
      <c r="H33" s="25"/>
      <c r="I33" s="27" t="s">
        <v>55</v>
      </c>
      <c r="J33" s="41"/>
      <c r="K33" s="42"/>
      <c r="L33" s="43"/>
      <c r="M33" s="35"/>
    </row>
    <row r="34" spans="2:13" ht="15.75" customHeight="1" x14ac:dyDescent="0.2">
      <c r="B34" s="24">
        <v>8</v>
      </c>
      <c r="C34" s="27" t="s">
        <v>38</v>
      </c>
      <c r="D34" s="18"/>
      <c r="E34" s="10"/>
      <c r="F34" s="19"/>
      <c r="G34" s="34"/>
      <c r="H34" s="44"/>
      <c r="I34" s="45" t="s">
        <v>56</v>
      </c>
      <c r="J34" s="46"/>
      <c r="K34" s="47"/>
      <c r="L34" s="48"/>
      <c r="M34" s="49">
        <f>SUM(M27:M33)</f>
        <v>0</v>
      </c>
    </row>
    <row r="35" spans="2:13" ht="15.75" customHeight="1" x14ac:dyDescent="0.2">
      <c r="B35" s="24">
        <v>9</v>
      </c>
      <c r="C35" s="27" t="s">
        <v>39</v>
      </c>
      <c r="D35" s="18"/>
      <c r="E35" s="10"/>
      <c r="F35" s="19"/>
      <c r="G35" s="34"/>
    </row>
    <row r="36" spans="2:13" ht="15.75" customHeight="1" x14ac:dyDescent="0.2">
      <c r="B36" s="24">
        <v>10</v>
      </c>
      <c r="C36" s="27" t="s">
        <v>40</v>
      </c>
      <c r="D36" s="18"/>
      <c r="E36" s="10"/>
      <c r="F36" s="19"/>
      <c r="G36" s="34"/>
    </row>
    <row r="37" spans="2:13" ht="15.75" customHeight="1" x14ac:dyDescent="0.2">
      <c r="B37" s="24">
        <v>11</v>
      </c>
      <c r="C37" s="27" t="s">
        <v>41</v>
      </c>
      <c r="D37" s="18"/>
      <c r="E37" s="10"/>
      <c r="F37" s="19"/>
      <c r="G37" s="34"/>
    </row>
    <row r="38" spans="2:13" ht="15.75" customHeight="1" x14ac:dyDescent="0.2">
      <c r="B38" s="24">
        <v>12</v>
      </c>
      <c r="C38" s="27" t="s">
        <v>42</v>
      </c>
      <c r="D38" s="18"/>
      <c r="E38" s="10"/>
      <c r="F38" s="19"/>
      <c r="G38" s="34"/>
    </row>
    <row r="39" spans="2:13" ht="15.75" customHeight="1" x14ac:dyDescent="0.2">
      <c r="B39" s="24">
        <v>13</v>
      </c>
      <c r="C39" s="27" t="s">
        <v>43</v>
      </c>
      <c r="D39" s="18"/>
      <c r="E39" s="10"/>
      <c r="F39" s="19"/>
      <c r="G39" s="34"/>
    </row>
    <row r="40" spans="2:13" ht="15.75" customHeight="1" x14ac:dyDescent="0.2">
      <c r="B40" s="24">
        <v>14</v>
      </c>
      <c r="C40" s="27" t="s">
        <v>44</v>
      </c>
      <c r="D40" s="18"/>
      <c r="E40" s="10"/>
      <c r="F40" s="19"/>
      <c r="G40" s="34"/>
    </row>
    <row r="41" spans="2:13" ht="15.75" customHeight="1" x14ac:dyDescent="0.2">
      <c r="B41" s="24">
        <v>15</v>
      </c>
      <c r="C41" s="27" t="s">
        <v>45</v>
      </c>
      <c r="D41" s="18"/>
      <c r="E41" s="10"/>
      <c r="F41" s="19"/>
      <c r="G41" s="34"/>
    </row>
    <row r="42" spans="2:13" ht="15.75" customHeight="1" x14ac:dyDescent="0.2">
      <c r="B42" s="24">
        <v>16</v>
      </c>
      <c r="C42" s="27" t="s">
        <v>46</v>
      </c>
      <c r="D42" s="18"/>
      <c r="E42" s="10"/>
      <c r="F42" s="19"/>
      <c r="G42" s="34"/>
    </row>
    <row r="43" spans="2:13" ht="15.75" customHeight="1" x14ac:dyDescent="0.2">
      <c r="B43" s="24">
        <v>17</v>
      </c>
      <c r="C43" s="27" t="s">
        <v>47</v>
      </c>
      <c r="D43" s="18"/>
      <c r="E43" s="10"/>
      <c r="F43" s="19"/>
      <c r="G43" s="34"/>
    </row>
    <row r="44" spans="2:13" ht="15.75" customHeight="1" x14ac:dyDescent="0.2">
      <c r="B44" s="25"/>
      <c r="C44" s="28"/>
      <c r="D44" s="21"/>
      <c r="E44" s="8"/>
      <c r="F44" s="22"/>
      <c r="G44" s="35"/>
    </row>
    <row r="45" spans="2:13" ht="15.75" customHeight="1" x14ac:dyDescent="0.2">
      <c r="B45" s="29"/>
      <c r="C45" s="26" t="s">
        <v>23</v>
      </c>
      <c r="D45" s="30"/>
      <c r="E45" s="11"/>
      <c r="F45" s="17"/>
      <c r="G45" s="33">
        <f>SUM(G27:G44)</f>
        <v>0</v>
      </c>
    </row>
    <row r="46" spans="2:13" ht="15.75" customHeight="1" x14ac:dyDescent="0.2">
      <c r="B46" s="25"/>
      <c r="C46" s="28" t="s">
        <v>48</v>
      </c>
      <c r="D46" s="31"/>
      <c r="E46" s="8"/>
      <c r="F46" s="22"/>
      <c r="G46" s="35">
        <f>0.1*G45</f>
        <v>0</v>
      </c>
    </row>
    <row r="47" spans="2:13" ht="15.75" customHeight="1" x14ac:dyDescent="0.2">
      <c r="B47" s="12"/>
      <c r="C47" s="12"/>
      <c r="D47" s="13"/>
      <c r="G47" s="4">
        <f>SUM(G45:G46)</f>
        <v>0</v>
      </c>
    </row>
    <row r="48" spans="2:13" ht="15.75" customHeight="1" x14ac:dyDescent="0.2">
      <c r="B48" s="12"/>
      <c r="C48" s="12"/>
      <c r="D48" s="13"/>
    </row>
    <row r="49" spans="2:7" ht="15.75" customHeight="1" x14ac:dyDescent="0.25">
      <c r="D49" s="3"/>
      <c r="E49" s="3"/>
      <c r="F49" s="3"/>
      <c r="G49" s="3"/>
    </row>
    <row r="50" spans="2:7" ht="15.75" customHeight="1" x14ac:dyDescent="0.25">
      <c r="D50" s="3"/>
      <c r="E50" s="3"/>
      <c r="F50" s="3"/>
      <c r="G50" s="3"/>
    </row>
    <row r="51" spans="2:7" ht="15.75" customHeight="1" x14ac:dyDescent="0.25">
      <c r="D51" s="3"/>
      <c r="E51" s="3"/>
      <c r="F51" s="3"/>
      <c r="G51" s="3"/>
    </row>
    <row r="52" spans="2:7" ht="15.75" customHeight="1" x14ac:dyDescent="0.25">
      <c r="D52" s="3"/>
      <c r="E52" s="3"/>
      <c r="F52" s="3"/>
      <c r="G52" s="3"/>
    </row>
    <row r="53" spans="2:7" ht="15.75" customHeight="1" x14ac:dyDescent="0.25">
      <c r="D53" s="3"/>
      <c r="E53" s="3"/>
      <c r="F53" s="3"/>
      <c r="G53" s="3"/>
    </row>
    <row r="54" spans="2:7" ht="15.75" customHeight="1" x14ac:dyDescent="0.25">
      <c r="D54" s="3"/>
      <c r="E54" s="3"/>
      <c r="F54" s="3"/>
      <c r="G54" s="3"/>
    </row>
    <row r="55" spans="2:7" ht="15.75" customHeight="1" x14ac:dyDescent="0.25">
      <c r="D55" s="3"/>
      <c r="E55" s="3"/>
      <c r="F55" s="3"/>
      <c r="G55" s="3"/>
    </row>
    <row r="56" spans="2:7" ht="15.75" customHeight="1" x14ac:dyDescent="0.25">
      <c r="D56" s="3"/>
      <c r="E56" s="3"/>
      <c r="F56" s="3"/>
      <c r="G56" s="3"/>
    </row>
    <row r="57" spans="2:7" ht="15.75" customHeight="1" x14ac:dyDescent="0.25">
      <c r="D57" s="3"/>
      <c r="E57" s="3"/>
      <c r="F57" s="3"/>
      <c r="G57" s="3"/>
    </row>
    <row r="58" spans="2:7" ht="15.75" customHeight="1" x14ac:dyDescent="0.25">
      <c r="D58" s="3"/>
      <c r="E58" s="3"/>
      <c r="F58" s="3"/>
      <c r="G58" s="3"/>
    </row>
    <row r="59" spans="2:7" ht="15.75" customHeight="1" x14ac:dyDescent="0.2">
      <c r="B59" s="14"/>
      <c r="C59" s="14"/>
      <c r="D59" s="14"/>
    </row>
  </sheetData>
  <mergeCells count="12">
    <mergeCell ref="H12:L12"/>
    <mergeCell ref="H7:L7"/>
    <mergeCell ref="H8:L8"/>
    <mergeCell ref="H9:L9"/>
    <mergeCell ref="H10:L10"/>
    <mergeCell ref="H11:L11"/>
    <mergeCell ref="H13:L13"/>
    <mergeCell ref="H14:L14"/>
    <mergeCell ref="I26:L26"/>
    <mergeCell ref="C26:F26"/>
    <mergeCell ref="B25:G25"/>
    <mergeCell ref="H25:M2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731D3-2FD6-4B2F-B9A0-3BA619829475}">
  <dimension ref="B5:E101"/>
  <sheetViews>
    <sheetView workbookViewId="0">
      <selection activeCell="C23" sqref="C23"/>
    </sheetView>
  </sheetViews>
  <sheetFormatPr defaultRowHeight="13.5" x14ac:dyDescent="0.25"/>
  <sheetData>
    <row r="5" spans="2:5" x14ac:dyDescent="0.25">
      <c r="B5" s="1" t="s">
        <v>6</v>
      </c>
      <c r="E5" s="2">
        <v>2E-3</v>
      </c>
    </row>
    <row r="6" spans="2:5" x14ac:dyDescent="0.25">
      <c r="B6" s="1" t="s">
        <v>7</v>
      </c>
      <c r="E6" s="2">
        <v>2.5000000000000001E-3</v>
      </c>
    </row>
    <row r="7" spans="2:5" x14ac:dyDescent="0.25">
      <c r="E7" s="2">
        <v>3.0000000000000001E-3</v>
      </c>
    </row>
    <row r="8" spans="2:5" x14ac:dyDescent="0.25">
      <c r="E8" s="2">
        <v>3.5000000000000001E-3</v>
      </c>
    </row>
    <row r="9" spans="2:5" x14ac:dyDescent="0.25">
      <c r="E9" s="2">
        <v>4.0000000000000001E-3</v>
      </c>
    </row>
    <row r="10" spans="2:5" x14ac:dyDescent="0.25">
      <c r="E10" s="2">
        <v>4.4999999999999997E-3</v>
      </c>
    </row>
    <row r="11" spans="2:5" x14ac:dyDescent="0.25">
      <c r="E11" s="2">
        <v>5.0000000000000001E-3</v>
      </c>
    </row>
    <row r="12" spans="2:5" x14ac:dyDescent="0.25">
      <c r="E12" s="2">
        <v>5.4999999999999997E-3</v>
      </c>
    </row>
    <row r="13" spans="2:5" x14ac:dyDescent="0.25">
      <c r="E13" s="2">
        <v>6.0000000000000001E-3</v>
      </c>
    </row>
    <row r="14" spans="2:5" x14ac:dyDescent="0.25">
      <c r="E14" s="2">
        <v>6.4999999999999997E-3</v>
      </c>
    </row>
    <row r="15" spans="2:5" x14ac:dyDescent="0.25">
      <c r="E15" s="2">
        <v>7.0000000000000001E-3</v>
      </c>
    </row>
    <row r="16" spans="2:5" x14ac:dyDescent="0.25">
      <c r="E16" s="2">
        <v>7.4999999999999997E-3</v>
      </c>
    </row>
    <row r="17" spans="5:5" x14ac:dyDescent="0.25">
      <c r="E17" s="2">
        <v>8.0000000000000002E-3</v>
      </c>
    </row>
    <row r="18" spans="5:5" x14ac:dyDescent="0.25">
      <c r="E18" s="2">
        <v>8.5000000000000006E-3</v>
      </c>
    </row>
    <row r="19" spans="5:5" x14ac:dyDescent="0.25">
      <c r="E19" s="2">
        <v>8.9999999999999993E-3</v>
      </c>
    </row>
    <row r="20" spans="5:5" x14ac:dyDescent="0.25">
      <c r="E20" s="2">
        <v>9.4999999999999998E-3</v>
      </c>
    </row>
    <row r="21" spans="5:5" x14ac:dyDescent="0.25">
      <c r="E21" s="2">
        <v>0.01</v>
      </c>
    </row>
    <row r="22" spans="5:5" x14ac:dyDescent="0.25">
      <c r="E22" s="2">
        <v>1.0500000000000001E-2</v>
      </c>
    </row>
    <row r="23" spans="5:5" x14ac:dyDescent="0.25">
      <c r="E23" s="2">
        <v>1.0999999999999999E-2</v>
      </c>
    </row>
    <row r="24" spans="5:5" x14ac:dyDescent="0.25">
      <c r="E24" s="2">
        <v>1.15E-2</v>
      </c>
    </row>
    <row r="25" spans="5:5" x14ac:dyDescent="0.25">
      <c r="E25" s="2">
        <v>1.2E-2</v>
      </c>
    </row>
    <row r="26" spans="5:5" x14ac:dyDescent="0.25">
      <c r="E26" s="2">
        <v>1.2500000000000001E-2</v>
      </c>
    </row>
    <row r="27" spans="5:5" x14ac:dyDescent="0.25">
      <c r="E27" s="2">
        <v>1.2999999999999999E-2</v>
      </c>
    </row>
    <row r="28" spans="5:5" x14ac:dyDescent="0.25">
      <c r="E28" s="2">
        <v>1.35E-2</v>
      </c>
    </row>
    <row r="29" spans="5:5" x14ac:dyDescent="0.25">
      <c r="E29" s="2">
        <v>1.4E-2</v>
      </c>
    </row>
    <row r="30" spans="5:5" x14ac:dyDescent="0.25">
      <c r="E30" s="2">
        <v>1.4500000000000001E-2</v>
      </c>
    </row>
    <row r="31" spans="5:5" x14ac:dyDescent="0.25">
      <c r="E31" s="2">
        <v>1.4999999999999999E-2</v>
      </c>
    </row>
    <row r="32" spans="5:5" x14ac:dyDescent="0.25">
      <c r="E32" s="2">
        <v>1.55E-2</v>
      </c>
    </row>
    <row r="33" spans="5:5" x14ac:dyDescent="0.25">
      <c r="E33" s="2">
        <v>1.6E-2</v>
      </c>
    </row>
    <row r="34" spans="5:5" x14ac:dyDescent="0.25">
      <c r="E34" s="2">
        <v>1.6500000000000001E-2</v>
      </c>
    </row>
    <row r="35" spans="5:5" x14ac:dyDescent="0.25">
      <c r="E35" s="2">
        <v>1.7000000000000001E-2</v>
      </c>
    </row>
    <row r="36" spans="5:5" x14ac:dyDescent="0.25">
      <c r="E36" s="2">
        <v>1.7500000000000002E-2</v>
      </c>
    </row>
    <row r="37" spans="5:5" x14ac:dyDescent="0.25">
      <c r="E37" s="2">
        <v>1.7999999999999999E-2</v>
      </c>
    </row>
    <row r="38" spans="5:5" x14ac:dyDescent="0.25">
      <c r="E38" s="2">
        <v>1.8499999999999999E-2</v>
      </c>
    </row>
    <row r="39" spans="5:5" x14ac:dyDescent="0.25">
      <c r="E39" s="2">
        <v>1.9E-2</v>
      </c>
    </row>
    <row r="40" spans="5:5" x14ac:dyDescent="0.25">
      <c r="E40" s="2">
        <v>1.95E-2</v>
      </c>
    </row>
    <row r="41" spans="5:5" x14ac:dyDescent="0.25">
      <c r="E41" s="2">
        <v>0.02</v>
      </c>
    </row>
    <row r="42" spans="5:5" x14ac:dyDescent="0.25">
      <c r="E42" s="2">
        <v>2.0500000000000001E-2</v>
      </c>
    </row>
    <row r="43" spans="5:5" x14ac:dyDescent="0.25">
      <c r="E43" s="2">
        <v>2.1000000000000001E-2</v>
      </c>
    </row>
    <row r="44" spans="5:5" x14ac:dyDescent="0.25">
      <c r="E44" s="2">
        <v>2.1499999999999998E-2</v>
      </c>
    </row>
    <row r="45" spans="5:5" x14ac:dyDescent="0.25">
      <c r="E45" s="2">
        <v>2.1999999999999999E-2</v>
      </c>
    </row>
    <row r="46" spans="5:5" x14ac:dyDescent="0.25">
      <c r="E46" s="2">
        <v>2.2499999999999999E-2</v>
      </c>
    </row>
    <row r="47" spans="5:5" x14ac:dyDescent="0.25">
      <c r="E47" s="2">
        <v>2.3E-2</v>
      </c>
    </row>
    <row r="48" spans="5:5" x14ac:dyDescent="0.25">
      <c r="E48" s="2">
        <v>2.35E-2</v>
      </c>
    </row>
    <row r="49" spans="5:5" x14ac:dyDescent="0.25">
      <c r="E49" s="2">
        <v>2.4E-2</v>
      </c>
    </row>
    <row r="50" spans="5:5" x14ac:dyDescent="0.25">
      <c r="E50" s="2">
        <v>2.4500000000000001E-2</v>
      </c>
    </row>
    <row r="51" spans="5:5" x14ac:dyDescent="0.25">
      <c r="E51" s="2">
        <v>2.5000000000000001E-2</v>
      </c>
    </row>
    <row r="52" spans="5:5" x14ac:dyDescent="0.25">
      <c r="E52" s="2">
        <v>2.5499999999999998E-2</v>
      </c>
    </row>
    <row r="53" spans="5:5" x14ac:dyDescent="0.25">
      <c r="E53" s="2">
        <v>2.5999999999999999E-2</v>
      </c>
    </row>
    <row r="54" spans="5:5" x14ac:dyDescent="0.25">
      <c r="E54" s="2">
        <v>2.6499999999999999E-2</v>
      </c>
    </row>
    <row r="55" spans="5:5" x14ac:dyDescent="0.25">
      <c r="E55" s="2">
        <v>2.7E-2</v>
      </c>
    </row>
    <row r="56" spans="5:5" x14ac:dyDescent="0.25">
      <c r="E56" s="2">
        <v>2.75E-2</v>
      </c>
    </row>
    <row r="57" spans="5:5" x14ac:dyDescent="0.25">
      <c r="E57" s="2">
        <v>2.8000000000000001E-2</v>
      </c>
    </row>
    <row r="58" spans="5:5" x14ac:dyDescent="0.25">
      <c r="E58" s="2">
        <v>2.8500000000000001E-2</v>
      </c>
    </row>
    <row r="59" spans="5:5" x14ac:dyDescent="0.25">
      <c r="E59" s="2">
        <v>2.9000000000000001E-2</v>
      </c>
    </row>
    <row r="60" spans="5:5" x14ac:dyDescent="0.25">
      <c r="E60" s="2">
        <v>2.9499999999999998E-2</v>
      </c>
    </row>
    <row r="61" spans="5:5" x14ac:dyDescent="0.25">
      <c r="E61" s="2">
        <v>0.03</v>
      </c>
    </row>
    <row r="62" spans="5:5" x14ac:dyDescent="0.25">
      <c r="E62" s="2">
        <v>3.0499999999999999E-2</v>
      </c>
    </row>
    <row r="63" spans="5:5" x14ac:dyDescent="0.25">
      <c r="E63" s="2">
        <v>3.1E-2</v>
      </c>
    </row>
    <row r="64" spans="5:5" x14ac:dyDescent="0.25">
      <c r="E64" s="2">
        <v>3.15E-2</v>
      </c>
    </row>
    <row r="65" spans="5:5" x14ac:dyDescent="0.25">
      <c r="E65" s="2">
        <v>3.2000000000000001E-2</v>
      </c>
    </row>
    <row r="66" spans="5:5" x14ac:dyDescent="0.25">
      <c r="E66" s="2">
        <v>3.2500000000000001E-2</v>
      </c>
    </row>
    <row r="67" spans="5:5" x14ac:dyDescent="0.25">
      <c r="E67" s="2">
        <v>3.3000000000000002E-2</v>
      </c>
    </row>
    <row r="68" spans="5:5" x14ac:dyDescent="0.25">
      <c r="E68" s="2">
        <v>3.3500000000000002E-2</v>
      </c>
    </row>
    <row r="69" spans="5:5" x14ac:dyDescent="0.25">
      <c r="E69" s="2">
        <v>3.4000000000000002E-2</v>
      </c>
    </row>
    <row r="70" spans="5:5" x14ac:dyDescent="0.25">
      <c r="E70" s="2">
        <v>3.4500000000000003E-2</v>
      </c>
    </row>
    <row r="71" spans="5:5" x14ac:dyDescent="0.25">
      <c r="E71" s="2">
        <v>3.5000000000000003E-2</v>
      </c>
    </row>
    <row r="72" spans="5:5" x14ac:dyDescent="0.25">
      <c r="E72" s="2">
        <v>3.5499999999999997E-2</v>
      </c>
    </row>
    <row r="73" spans="5:5" x14ac:dyDescent="0.25">
      <c r="E73" s="2">
        <v>3.5999999999999997E-2</v>
      </c>
    </row>
    <row r="74" spans="5:5" x14ac:dyDescent="0.25">
      <c r="E74" s="2">
        <v>3.6499999999999998E-2</v>
      </c>
    </row>
    <row r="75" spans="5:5" x14ac:dyDescent="0.25">
      <c r="E75" s="2">
        <v>3.6999999999999998E-2</v>
      </c>
    </row>
    <row r="76" spans="5:5" x14ac:dyDescent="0.25">
      <c r="E76" s="2">
        <v>3.7499999999999999E-2</v>
      </c>
    </row>
    <row r="77" spans="5:5" x14ac:dyDescent="0.25">
      <c r="E77" s="2">
        <v>3.7999999999999999E-2</v>
      </c>
    </row>
    <row r="78" spans="5:5" x14ac:dyDescent="0.25">
      <c r="E78" s="2">
        <v>3.85E-2</v>
      </c>
    </row>
    <row r="79" spans="5:5" x14ac:dyDescent="0.25">
      <c r="E79" s="2">
        <v>3.9E-2</v>
      </c>
    </row>
    <row r="80" spans="5:5" x14ac:dyDescent="0.25">
      <c r="E80" s="2">
        <v>3.95E-2</v>
      </c>
    </row>
    <row r="81" spans="5:5" x14ac:dyDescent="0.25">
      <c r="E81" s="2">
        <v>0.04</v>
      </c>
    </row>
    <row r="82" spans="5:5" x14ac:dyDescent="0.25">
      <c r="E82" s="2">
        <v>4.0500000000000001E-2</v>
      </c>
    </row>
    <row r="83" spans="5:5" x14ac:dyDescent="0.25">
      <c r="E83" s="2">
        <v>4.1000000000000002E-2</v>
      </c>
    </row>
    <row r="84" spans="5:5" x14ac:dyDescent="0.25">
      <c r="E84" s="2">
        <v>4.1500000000000002E-2</v>
      </c>
    </row>
    <row r="85" spans="5:5" x14ac:dyDescent="0.25">
      <c r="E85" s="2">
        <v>4.2000000000000003E-2</v>
      </c>
    </row>
    <row r="86" spans="5:5" x14ac:dyDescent="0.25">
      <c r="E86" s="2">
        <v>4.2500000000000003E-2</v>
      </c>
    </row>
    <row r="87" spans="5:5" x14ac:dyDescent="0.25">
      <c r="E87" s="2">
        <v>4.2999999999999997E-2</v>
      </c>
    </row>
    <row r="88" spans="5:5" x14ac:dyDescent="0.25">
      <c r="E88" s="2">
        <v>4.3499999999999997E-2</v>
      </c>
    </row>
    <row r="89" spans="5:5" x14ac:dyDescent="0.25">
      <c r="E89" s="2">
        <v>4.3999999999999997E-2</v>
      </c>
    </row>
    <row r="90" spans="5:5" x14ac:dyDescent="0.25">
      <c r="E90" s="2">
        <v>4.4499999999999998E-2</v>
      </c>
    </row>
    <row r="91" spans="5:5" x14ac:dyDescent="0.25">
      <c r="E91" s="2">
        <v>4.4999999999999998E-2</v>
      </c>
    </row>
    <row r="92" spans="5:5" x14ac:dyDescent="0.25">
      <c r="E92" s="2">
        <v>4.5499999999999999E-2</v>
      </c>
    </row>
    <row r="93" spans="5:5" x14ac:dyDescent="0.25">
      <c r="E93" s="2">
        <v>4.5999999999999999E-2</v>
      </c>
    </row>
    <row r="94" spans="5:5" x14ac:dyDescent="0.25">
      <c r="E94" s="2">
        <v>4.65E-2</v>
      </c>
    </row>
    <row r="95" spans="5:5" x14ac:dyDescent="0.25">
      <c r="E95" s="2">
        <v>4.7E-2</v>
      </c>
    </row>
    <row r="96" spans="5:5" x14ac:dyDescent="0.25">
      <c r="E96" s="2">
        <v>4.7500000000000001E-2</v>
      </c>
    </row>
    <row r="97" spans="5:5" x14ac:dyDescent="0.25">
      <c r="E97" s="2">
        <v>4.8000000000000001E-2</v>
      </c>
    </row>
    <row r="98" spans="5:5" x14ac:dyDescent="0.25">
      <c r="E98" s="2">
        <v>4.8500000000000001E-2</v>
      </c>
    </row>
    <row r="99" spans="5:5" x14ac:dyDescent="0.25">
      <c r="E99" s="2">
        <v>4.9000000000000002E-2</v>
      </c>
    </row>
    <row r="100" spans="5:5" x14ac:dyDescent="0.25">
      <c r="E100" s="2">
        <v>4.9500000000000002E-2</v>
      </c>
    </row>
    <row r="101" spans="5:5" x14ac:dyDescent="0.25">
      <c r="E101" s="2">
        <v>0.05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Cover</vt:lpstr>
      <vt:lpstr>Analysis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Jasim Khazi</dc:creator>
  <cp:lastModifiedBy>44746</cp:lastModifiedBy>
  <dcterms:created xsi:type="dcterms:W3CDTF">2020-02-02T14:24:19Z</dcterms:created>
  <dcterms:modified xsi:type="dcterms:W3CDTF">2021-03-10T11:24:00Z</dcterms:modified>
</cp:coreProperties>
</file>